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7485" tabRatio="917"/>
  </bookViews>
  <sheets>
    <sheet name="220000" sheetId="154" r:id="rId1"/>
    <sheet name="320000" sheetId="156" r:id="rId2"/>
  </sheets>
  <calcPr calcId="145621"/>
</workbook>
</file>

<file path=xl/calcChain.xml><?xml version="1.0" encoding="utf-8"?>
<calcChain xmlns="http://schemas.openxmlformats.org/spreadsheetml/2006/main">
  <c r="D41" i="156" l="1"/>
  <c r="D37" i="156"/>
  <c r="D15" i="156"/>
  <c r="D24" i="156" s="1"/>
  <c r="D26" i="156" s="1"/>
  <c r="D28" i="156" s="1"/>
  <c r="D49" i="154"/>
  <c r="D51" i="154" s="1"/>
  <c r="D38" i="154"/>
  <c r="D23" i="154"/>
  <c r="D52" i="154" l="1"/>
  <c r="C15" i="156" l="1"/>
  <c r="C38" i="154"/>
  <c r="C49" i="154"/>
  <c r="C24" i="156" l="1"/>
  <c r="C41" i="156" l="1"/>
  <c r="C37" i="156"/>
  <c r="C26" i="156"/>
  <c r="C28" i="156" s="1"/>
  <c r="C51" i="154"/>
  <c r="C23" i="154"/>
  <c r="C52" i="154" l="1"/>
</calcChain>
</file>

<file path=xl/sharedStrings.xml><?xml version="1.0" encoding="utf-8"?>
<sst xmlns="http://schemas.openxmlformats.org/spreadsheetml/2006/main" count="98" uniqueCount="97">
  <si>
    <t xml:space="preserve">        Activos [sinopsis]</t>
  </si>
  <si>
    <t xml:space="preserve">      Patrimonio [sinopsis]</t>
  </si>
  <si>
    <t xml:space="preserve">     Total de patrimonio y pasivos</t>
  </si>
  <si>
    <t xml:space="preserve">        Ganancia (pérdida) [sinopsis]</t>
  </si>
  <si>
    <t xml:space="preserve">            Ingresos de actividades ordinarias</t>
  </si>
  <si>
    <t xml:space="preserve">            Otros ingresos</t>
  </si>
  <si>
    <t xml:space="preserve">            Gastos por beneficios a los empleados</t>
  </si>
  <si>
    <t xml:space="preserve">            Reversión de pérdidas por deterioro de valor (pérdidas por deterioro de valor) reconocidas en el resultado del periodo</t>
  </si>
  <si>
    <t xml:space="preserve">            Otros gastos</t>
  </si>
  <si>
    <t xml:space="preserve">            Otras ganancias (pérdidas)</t>
  </si>
  <si>
    <t xml:space="preserve">            Ganancia (pérdida) por actividades de operación</t>
  </si>
  <si>
    <t xml:space="preserve">            Diferencia entre el importe en libros de dividendos pagaderos e importe en libros de activos distribuidos distintos al efectivo</t>
  </si>
  <si>
    <t xml:space="preserve">            Ganancias (pérdidas) derivadas de la posición monetaria neta</t>
  </si>
  <si>
    <t xml:space="preserve">            Ganancias (pérdidas) que surgen de la baja en cuentas de activos financieros medidos al costo amortizado</t>
  </si>
  <si>
    <t xml:space="preserve">            Ingresos financieros</t>
  </si>
  <si>
    <t xml:space="preserve">            Costos financieros</t>
  </si>
  <si>
    <t xml:space="preserve">            Participación en las ganancias (pérdidas) de asociadas y negocios conjuntos que se contabilicen utilizando el método de la participación</t>
  </si>
  <si>
    <t xml:space="preserve">            Otros ingresos (gastos) procedentes de subsidiarias, entidades controladas de forma conjunta y asociadas</t>
  </si>
  <si>
    <t xml:space="preserve">            Ganancias (pérdidas) que surgen de diferencias entre importes en libros anteriores y el valor razonable de activos financieros reclasificados como medidos al valor razonable</t>
  </si>
  <si>
    <t xml:space="preserve">            Ganancia (pérdida), antes de impuestos</t>
  </si>
  <si>
    <t xml:space="preserve">            Ganancia (pérdida) procedente de operaciones continuadas</t>
  </si>
  <si>
    <t xml:space="preserve">            Ganancia (pérdida) procedente de operaciones discontinuadas</t>
  </si>
  <si>
    <t xml:space="preserve">            Ganancia (pérdida)</t>
  </si>
  <si>
    <t xml:space="preserve">        Ganancia (pérdida), atribuible a [sinopsis]</t>
  </si>
  <si>
    <t xml:space="preserve">            Ganancia (pérdida), atribuible a los propietarios de la controladora</t>
  </si>
  <si>
    <t xml:space="preserve">            Ganancia (pérdida), atribuible a participaciones no controladoras</t>
  </si>
  <si>
    <t xml:space="preserve">        Ganancias por acción [sinopsis]</t>
  </si>
  <si>
    <t xml:space="preserve">                Ganancia por acción básica [sinopsis]</t>
  </si>
  <si>
    <t xml:space="preserve">                    Ganancia (pérdida) por acción básica en operaciones continuadas</t>
  </si>
  <si>
    <t xml:space="preserve">                    Ganancia (pérdida) por acción básica en operaciones discontinuadas</t>
  </si>
  <si>
    <t xml:space="preserve">                    Total ganancias (pérdidas) básicas por acción</t>
  </si>
  <si>
    <t xml:space="preserve">                Ganancias por acción diluidas [sinopsis]</t>
  </si>
  <si>
    <t xml:space="preserve">                    Ganancias (pérdida) diluida por acción procedente de operaciones continuadas</t>
  </si>
  <si>
    <t xml:space="preserve">                    Ganancias (pérdida) diluida por acción procedentes de operaciones discontinuadas</t>
  </si>
  <si>
    <t xml:space="preserve">                    Total ganancias (pérdidas) por acción diluidas</t>
  </si>
  <si>
    <t xml:space="preserve">            Incremento (disminución) de los inventarios de productos terminados y en proceso</t>
  </si>
  <si>
    <t xml:space="preserve">            Otros trabajos realizados por la entidad y capitalizados</t>
  </si>
  <si>
    <t xml:space="preserve">            Materias primas y consumibles utilizados</t>
  </si>
  <si>
    <t xml:space="preserve">            Gastos por provisiones de cartera de créditos y operaciones de leasing financiero</t>
  </si>
  <si>
    <t xml:space="preserve">            Gasto por depreciación y amortización</t>
  </si>
  <si>
    <t xml:space="preserve">            Ingreso (gasto) por impuestos</t>
  </si>
  <si>
    <t>Acciones ordinarias [miembro]</t>
  </si>
  <si>
    <t xml:space="preserve">            Efectivo y equivalentes al efectivo</t>
  </si>
  <si>
    <t xml:space="preserve">            Inversiones</t>
  </si>
  <si>
    <t xml:space="preserve">            Otros activos financieros</t>
  </si>
  <si>
    <t xml:space="preserve">            Cartera de Crédito y Operaciones de Leasing Financiero</t>
  </si>
  <si>
    <t xml:space="preserve">            Cuentas comerciales por cobrar y otras cuentas por cobrar</t>
  </si>
  <si>
    <t xml:space="preserve">            Cuentas por cobrar partes relacionadas y asociadas</t>
  </si>
  <si>
    <t xml:space="preserve">            Reservas Técnicas parte Reaseguradores</t>
  </si>
  <si>
    <t xml:space="preserve">            Activos por impuestos corrientes</t>
  </si>
  <si>
    <t xml:space="preserve">            Activos por impuestos diferidos</t>
  </si>
  <si>
    <t xml:space="preserve">            Otros activos no financieros</t>
  </si>
  <si>
    <t xml:space="preserve">            Activos no corrientes o grupos de activos para su disposición clasificados como mantenidos  para la venta o como mantenidos para distribuir a los propietarios</t>
  </si>
  <si>
    <t xml:space="preserve">            Propiedad de inversión</t>
  </si>
  <si>
    <t xml:space="preserve">            Propiedades, planta y equipo</t>
  </si>
  <si>
    <t xml:space="preserve">            Inventarios</t>
  </si>
  <si>
    <t xml:space="preserve">            Activos biológicos</t>
  </si>
  <si>
    <t xml:space="preserve">            Plusvalía</t>
  </si>
  <si>
    <t xml:space="preserve">            Activos intangibles distintos de la plusvalía</t>
  </si>
  <si>
    <t xml:space="preserve">            Inversiones contabilizadas utilizando el método de la participación</t>
  </si>
  <si>
    <t xml:space="preserve">            Inversiones en subsidiarias, negocios conjuntos y asociadas</t>
  </si>
  <si>
    <t xml:space="preserve">           Total de activos</t>
  </si>
  <si>
    <t xml:space="preserve">           Depósitos y Exigibilidades</t>
  </si>
  <si>
    <t xml:space="preserve">           Otros pasivos financieros</t>
  </si>
  <si>
    <t xml:space="preserve">           Provisiones por beneficios a los empleados</t>
  </si>
  <si>
    <t xml:space="preserve">           Otras provisiones</t>
  </si>
  <si>
    <t xml:space="preserve">           Cuentas comerciales por pagar y otras cuentas por pagar</t>
  </si>
  <si>
    <t xml:space="preserve">           Cuentas por pagar a entidades relacionadas</t>
  </si>
  <si>
    <t xml:space="preserve">            Pasivos por impuestos corrientes</t>
  </si>
  <si>
    <t xml:space="preserve">           Títulos emitidos</t>
  </si>
  <si>
    <t xml:space="preserve">           Otros pasivos no financieros</t>
  </si>
  <si>
    <t xml:space="preserve">           Pasivos incluidos en grupos de activos para su disposición clasificados como mantenidos para la venta</t>
  </si>
  <si>
    <t xml:space="preserve">           Pasivo por impuestos diferidos</t>
  </si>
  <si>
    <t xml:space="preserve">          Total pasivos</t>
  </si>
  <si>
    <t xml:space="preserve">           Capital emitido</t>
  </si>
  <si>
    <t xml:space="preserve">           Capital asignado</t>
  </si>
  <si>
    <t xml:space="preserve">           Acciones propias en cartera</t>
  </si>
  <si>
    <t xml:space="preserve">           Inversión suplementaria al capital asignado</t>
  </si>
  <si>
    <t xml:space="preserve">           Prima de emisión</t>
  </si>
  <si>
    <t xml:space="preserve">      Patrimonio y pasivos [sinopsis]</t>
  </si>
  <si>
    <t xml:space="preserve">         Pasivos [sinopsis]</t>
  </si>
  <si>
    <t xml:space="preserve">           Reservas Técnicas</t>
  </si>
  <si>
    <t xml:space="preserve">           Resultado del ejercicio</t>
  </si>
  <si>
    <t xml:space="preserve">           Ganancias acumuladas</t>
  </si>
  <si>
    <t xml:space="preserve">           Otras participaciones en el patrimonio</t>
  </si>
  <si>
    <t xml:space="preserve">           Reservas</t>
  </si>
  <si>
    <t xml:space="preserve">           Patrimonio atribuible a propietarios de la controladora</t>
  </si>
  <si>
    <t xml:space="preserve">           Participaciones no controladoras</t>
  </si>
  <si>
    <t xml:space="preserve">           Patrimonio total</t>
  </si>
  <si>
    <t>SEPTIEMBRE
2016</t>
  </si>
  <si>
    <t>MARZO
2016</t>
  </si>
  <si>
    <t>SEPTIEMBRE
 2016</t>
  </si>
  <si>
    <t>JUNIO
2016 (S)</t>
  </si>
  <si>
    <t>[220000] Estado de situación financiera, orden de liquidez   -  BANCO DE OCCIDENTE Separado</t>
  </si>
  <si>
    <t>[320000] Estado de resultado integral, resultado del periodo, por naturaleza de gasto  BANCO DE OCCIDENTE S.A. Separado</t>
  </si>
  <si>
    <t xml:space="preserve">    Resultado de periodo [resumen]                                                             Expresado en miles de pesos</t>
  </si>
  <si>
    <t xml:space="preserve">    Estado de situación financiera [sinopsis]                                                                          Expresado en Miles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</si>
</sst>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8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u/>
      <sz val="11"/>
      <color theme="10"/>
      <name val="Calibri"/>
      <family val="2"/>
    </font>
    <font>
      <sz val="8"/>
      <color rgb="FF0000FF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u/>
      <sz val="16"/>
      <color indexed="12"/>
      <name val="ＭＳ Ｐゴシック"/>
      <family val="3"/>
      <charset val="128"/>
    </font>
    <font>
      <sz val="1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6">
    <xf numFmtId="0" fontId="0" fillId="0" borderId="0" applyNumberFormat="0" applyFill="0" applyBorder="0">
      <alignment vertical="center"/>
    </xf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8" fillId="32" borderId="0" applyNumberFormat="0" applyBorder="0" applyAlignment="0" applyProtection="0"/>
    <xf numFmtId="0" fontId="39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40" fillId="0" borderId="0" applyNumberFormat="0" applyFill="0" applyBorder="0">
      <alignment vertical="center"/>
    </xf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8" borderId="8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 applyNumberFormat="0" applyFill="0" applyBorder="0">
      <alignment vertical="center"/>
    </xf>
    <xf numFmtId="0" fontId="7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>
      <alignment vertical="center"/>
    </xf>
    <xf numFmtId="0" fontId="40" fillId="0" borderId="0" applyNumberFormat="0" applyFill="0" applyBorder="0">
      <alignment vertical="center"/>
    </xf>
    <xf numFmtId="0" fontId="40" fillId="0" borderId="0" applyNumberFormat="0" applyFill="0" applyBorder="0">
      <alignment vertical="center"/>
    </xf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7" fillId="0" borderId="0">
      <alignment vertical="center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7" fillId="0" borderId="0">
      <alignment vertical="center"/>
    </xf>
  </cellStyleXfs>
  <cellXfs count="60">
    <xf numFmtId="0" fontId="0" fillId="0" borderId="0" xfId="0">
      <alignment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2" fillId="0" borderId="0" xfId="0" applyFont="1" applyFill="1">
      <alignment vertical="center"/>
    </xf>
    <xf numFmtId="0" fontId="42" fillId="0" borderId="19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42" fillId="36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2" fillId="0" borderId="14" xfId="0" applyFont="1" applyFill="1" applyBorder="1" applyAlignment="1" applyProtection="1">
      <alignment horizontal="left" vertical="center"/>
    </xf>
    <xf numFmtId="0" fontId="42" fillId="35" borderId="16" xfId="0" applyFont="1" applyFill="1" applyBorder="1" applyAlignment="1">
      <alignment vertical="center" wrapText="1"/>
    </xf>
    <xf numFmtId="0" fontId="42" fillId="0" borderId="18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left" vertical="center"/>
    </xf>
    <xf numFmtId="0" fontId="42" fillId="0" borderId="0" xfId="0" applyFont="1" applyBorder="1" applyAlignment="1">
      <alignment vertical="center" wrapText="1"/>
    </xf>
    <xf numFmtId="0" fontId="42" fillId="0" borderId="11" xfId="0" applyFont="1" applyFill="1" applyBorder="1" applyAlignment="1" applyProtection="1">
      <alignment horizontal="left" vertical="center"/>
    </xf>
    <xf numFmtId="0" fontId="42" fillId="0" borderId="12" xfId="0" applyFont="1" applyBorder="1" applyAlignment="1">
      <alignment vertical="center" wrapText="1"/>
    </xf>
    <xf numFmtId="0" fontId="43" fillId="0" borderId="19" xfId="0" applyFont="1" applyBorder="1" applyAlignment="1">
      <alignment vertical="center" wrapText="1"/>
    </xf>
    <xf numFmtId="0" fontId="43" fillId="0" borderId="14" xfId="0" applyFont="1" applyFill="1" applyBorder="1" applyAlignment="1" applyProtection="1">
      <alignment horizontal="left" vertical="center"/>
    </xf>
    <xf numFmtId="0" fontId="43" fillId="0" borderId="18" xfId="0" applyFont="1" applyFill="1" applyBorder="1" applyAlignment="1" applyProtection="1">
      <alignment horizontal="left" vertical="center"/>
    </xf>
    <xf numFmtId="0" fontId="46" fillId="34" borderId="10" xfId="209" applyFont="1" applyFill="1" applyBorder="1" applyAlignment="1">
      <alignment horizontal="center" vertical="center" wrapText="1"/>
    </xf>
    <xf numFmtId="0" fontId="42" fillId="0" borderId="21" xfId="0" applyFont="1" applyFill="1" applyBorder="1" applyAlignment="1" applyProtection="1">
      <alignment horizontal="left" vertical="center"/>
    </xf>
    <xf numFmtId="40" fontId="42" fillId="0" borderId="0" xfId="0" applyNumberFormat="1" applyFont="1">
      <alignment vertical="center"/>
    </xf>
    <xf numFmtId="40" fontId="42" fillId="35" borderId="16" xfId="0" applyNumberFormat="1" applyFont="1" applyFill="1" applyBorder="1" applyAlignment="1">
      <alignment vertical="center" wrapText="1"/>
    </xf>
    <xf numFmtId="40" fontId="42" fillId="0" borderId="16" xfId="0" applyNumberFormat="1" applyFont="1" applyBorder="1" applyAlignment="1">
      <alignment vertical="center" wrapText="1"/>
    </xf>
    <xf numFmtId="40" fontId="43" fillId="0" borderId="16" xfId="0" applyNumberFormat="1" applyFont="1" applyBorder="1" applyAlignment="1">
      <alignment vertical="center" wrapText="1"/>
    </xf>
    <xf numFmtId="40" fontId="42" fillId="35" borderId="22" xfId="0" applyNumberFormat="1" applyFont="1" applyFill="1" applyBorder="1" applyAlignment="1">
      <alignment vertical="center" wrapText="1"/>
    </xf>
    <xf numFmtId="40" fontId="43" fillId="0" borderId="20" xfId="0" applyNumberFormat="1" applyFont="1" applyBorder="1" applyAlignment="1">
      <alignment vertical="center" wrapText="1"/>
    </xf>
    <xf numFmtId="40" fontId="41" fillId="0" borderId="0" xfId="0" applyNumberFormat="1" applyFont="1" applyBorder="1" applyAlignment="1" applyProtection="1">
      <alignment horizontal="left" vertical="center"/>
    </xf>
    <xf numFmtId="0" fontId="42" fillId="35" borderId="16" xfId="0" applyFont="1" applyFill="1" applyBorder="1" applyAlignment="1">
      <alignment horizontal="center" vertical="center" wrapText="1"/>
    </xf>
    <xf numFmtId="40" fontId="42" fillId="35" borderId="16" xfId="0" applyNumberFormat="1" applyFont="1" applyFill="1" applyBorder="1" applyAlignment="1">
      <alignment horizontal="center" vertical="center" wrapText="1"/>
    </xf>
    <xf numFmtId="4" fontId="42" fillId="0" borderId="16" xfId="0" applyNumberFormat="1" applyFont="1" applyBorder="1" applyAlignment="1">
      <alignment vertical="center" wrapText="1"/>
    </xf>
    <xf numFmtId="4" fontId="42" fillId="0" borderId="16" xfId="0" applyNumberFormat="1" applyFont="1" applyFill="1" applyBorder="1" applyAlignment="1">
      <alignment vertical="center" wrapText="1"/>
    </xf>
    <xf numFmtId="4" fontId="43" fillId="0" borderId="16" xfId="0" applyNumberFormat="1" applyFont="1" applyBorder="1" applyAlignment="1">
      <alignment vertical="center" wrapText="1"/>
    </xf>
    <xf numFmtId="4" fontId="42" fillId="35" borderId="16" xfId="0" applyNumberFormat="1" applyFont="1" applyFill="1" applyBorder="1" applyAlignment="1">
      <alignment vertical="center" wrapText="1"/>
    </xf>
    <xf numFmtId="4" fontId="42" fillId="0" borderId="20" xfId="0" applyNumberFormat="1" applyFont="1" applyBorder="1" applyAlignment="1">
      <alignment vertical="center" wrapText="1"/>
    </xf>
    <xf numFmtId="4" fontId="43" fillId="0" borderId="20" xfId="0" applyNumberFormat="1" applyFont="1" applyBorder="1" applyAlignment="1">
      <alignment vertical="center" wrapText="1"/>
    </xf>
    <xf numFmtId="4" fontId="41" fillId="0" borderId="0" xfId="0" applyNumberFormat="1" applyFont="1" applyBorder="1" applyAlignment="1" applyProtection="1">
      <alignment horizontal="left" vertical="center"/>
    </xf>
    <xf numFmtId="40" fontId="43" fillId="0" borderId="0" xfId="0" applyNumberFormat="1" applyFont="1">
      <alignment vertical="center"/>
    </xf>
    <xf numFmtId="0" fontId="43" fillId="36" borderId="15" xfId="0" applyFont="1" applyFill="1" applyBorder="1" applyAlignment="1">
      <alignment vertical="center" wrapText="1"/>
    </xf>
    <xf numFmtId="0" fontId="42" fillId="36" borderId="17" xfId="0" applyFont="1" applyFill="1" applyBorder="1" applyAlignment="1">
      <alignment vertical="center" wrapText="1"/>
    </xf>
    <xf numFmtId="38" fontId="42" fillId="0" borderId="16" xfId="0" applyNumberFormat="1" applyFont="1" applyFill="1" applyBorder="1" applyAlignment="1">
      <alignment vertical="center" wrapText="1"/>
    </xf>
    <xf numFmtId="38" fontId="43" fillId="0" borderId="16" xfId="0" applyNumberFormat="1" applyFont="1" applyBorder="1" applyAlignment="1">
      <alignment vertical="center" wrapText="1"/>
    </xf>
    <xf numFmtId="38" fontId="42" fillId="35" borderId="22" xfId="0" applyNumberFormat="1" applyFont="1" applyFill="1" applyBorder="1" applyAlignment="1">
      <alignment vertical="center" wrapText="1"/>
    </xf>
    <xf numFmtId="38" fontId="42" fillId="35" borderId="16" xfId="0" applyNumberFormat="1" applyFont="1" applyFill="1" applyBorder="1" applyAlignment="1">
      <alignment vertical="center" wrapText="1"/>
    </xf>
    <xf numFmtId="38" fontId="42" fillId="0" borderId="16" xfId="0" applyNumberFormat="1" applyFont="1" applyBorder="1" applyAlignment="1">
      <alignment vertical="center" wrapText="1"/>
    </xf>
    <xf numFmtId="38" fontId="43" fillId="0" borderId="20" xfId="0" applyNumberFormat="1" applyFont="1" applyBorder="1" applyAlignment="1">
      <alignment vertical="center" wrapText="1"/>
    </xf>
    <xf numFmtId="38" fontId="42" fillId="36" borderId="16" xfId="0" applyNumberFormat="1" applyFont="1" applyFill="1" applyBorder="1" applyAlignment="1">
      <alignment vertical="center" wrapText="1"/>
    </xf>
    <xf numFmtId="3" fontId="42" fillId="0" borderId="16" xfId="0" applyNumberFormat="1" applyFont="1" applyFill="1" applyBorder="1" applyAlignment="1">
      <alignment vertical="center" wrapText="1"/>
    </xf>
    <xf numFmtId="3" fontId="42" fillId="0" borderId="16" xfId="0" applyNumberFormat="1" applyFont="1" applyBorder="1" applyAlignment="1">
      <alignment vertical="center" wrapText="1"/>
    </xf>
    <xf numFmtId="3" fontId="43" fillId="0" borderId="16" xfId="0" applyNumberFormat="1" applyFont="1" applyBorder="1" applyAlignment="1">
      <alignment vertical="center" wrapText="1"/>
    </xf>
    <xf numFmtId="3" fontId="42" fillId="35" borderId="16" xfId="0" applyNumberFormat="1" applyFont="1" applyFill="1" applyBorder="1" applyAlignment="1">
      <alignment vertical="center" wrapText="1"/>
    </xf>
    <xf numFmtId="3" fontId="42" fillId="0" borderId="20" xfId="0" applyNumberFormat="1" applyFont="1" applyBorder="1" applyAlignment="1">
      <alignment vertical="center" wrapText="1"/>
    </xf>
    <xf numFmtId="0" fontId="43" fillId="36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vertical="center" wrapText="1"/>
    </xf>
    <xf numFmtId="40" fontId="43" fillId="36" borderId="16" xfId="0" applyNumberFormat="1" applyFont="1" applyFill="1" applyBorder="1" applyAlignment="1">
      <alignment horizontal="center" vertical="center" wrapText="1"/>
    </xf>
    <xf numFmtId="0" fontId="44" fillId="33" borderId="11" xfId="0" applyFont="1" applyFill="1" applyBorder="1" applyAlignment="1" applyProtection="1">
      <alignment horizontal="left" vertical="center"/>
    </xf>
    <xf numFmtId="0" fontId="44" fillId="33" borderId="12" xfId="0" applyFont="1" applyFill="1" applyBorder="1" applyAlignment="1" applyProtection="1">
      <alignment horizontal="left" vertical="center"/>
    </xf>
    <xf numFmtId="0" fontId="44" fillId="33" borderId="13" xfId="0" applyFont="1" applyFill="1" applyBorder="1" applyAlignment="1" applyProtection="1">
      <alignment horizontal="left" vertical="center"/>
    </xf>
  </cellXfs>
  <cellStyles count="396">
    <cellStyle name="=C:\WINNT35\SYSTEM32\COMMAND.COM" xfId="392"/>
    <cellStyle name="20% - Énfasis1" xfId="19" builtinId="30" customBuiltin="1"/>
    <cellStyle name="20% - Énfasis1 10" xfId="212"/>
    <cellStyle name="20% - Énfasis1 2" xfId="52"/>
    <cellStyle name="20% - Énfasis1 2 2" xfId="233"/>
    <cellStyle name="20% - Énfasis1 3" xfId="70"/>
    <cellStyle name="20% - Énfasis1 3 2" xfId="251"/>
    <cellStyle name="20% - Énfasis1 4" xfId="93"/>
    <cellStyle name="20% - Énfasis1 4 2" xfId="269"/>
    <cellStyle name="20% - Énfasis1 5" xfId="119"/>
    <cellStyle name="20% - Énfasis1 5 2" xfId="294"/>
    <cellStyle name="20% - Énfasis1 6" xfId="137"/>
    <cellStyle name="20% - Énfasis1 6 2" xfId="312"/>
    <cellStyle name="20% - Énfasis1 7" xfId="155"/>
    <cellStyle name="20% - Énfasis1 7 2" xfId="330"/>
    <cellStyle name="20% - Énfasis1 8" xfId="173"/>
    <cellStyle name="20% - Énfasis1 8 2" xfId="348"/>
    <cellStyle name="20% - Énfasis1 9" xfId="191"/>
    <cellStyle name="20% - Énfasis1 9 2" xfId="366"/>
    <cellStyle name="20% - Énfasis2" xfId="23" builtinId="34" customBuiltin="1"/>
    <cellStyle name="20% - Énfasis2 10" xfId="214"/>
    <cellStyle name="20% - Énfasis2 2" xfId="53"/>
    <cellStyle name="20% - Énfasis2 2 2" xfId="234"/>
    <cellStyle name="20% - Énfasis2 3" xfId="71"/>
    <cellStyle name="20% - Énfasis2 3 2" xfId="252"/>
    <cellStyle name="20% - Énfasis2 4" xfId="94"/>
    <cellStyle name="20% - Énfasis2 4 2" xfId="270"/>
    <cellStyle name="20% - Énfasis2 5" xfId="121"/>
    <cellStyle name="20% - Énfasis2 5 2" xfId="296"/>
    <cellStyle name="20% - Énfasis2 6" xfId="139"/>
    <cellStyle name="20% - Énfasis2 6 2" xfId="314"/>
    <cellStyle name="20% - Énfasis2 7" xfId="157"/>
    <cellStyle name="20% - Énfasis2 7 2" xfId="332"/>
    <cellStyle name="20% - Énfasis2 8" xfId="175"/>
    <cellStyle name="20% - Énfasis2 8 2" xfId="350"/>
    <cellStyle name="20% - Énfasis2 9" xfId="193"/>
    <cellStyle name="20% - Énfasis2 9 2" xfId="368"/>
    <cellStyle name="20% - Énfasis3" xfId="27" builtinId="38" customBuiltin="1"/>
    <cellStyle name="20% - Énfasis3 10" xfId="216"/>
    <cellStyle name="20% - Énfasis3 2" xfId="54"/>
    <cellStyle name="20% - Énfasis3 2 2" xfId="235"/>
    <cellStyle name="20% - Énfasis3 3" xfId="72"/>
    <cellStyle name="20% - Énfasis3 3 2" xfId="253"/>
    <cellStyle name="20% - Énfasis3 4" xfId="95"/>
    <cellStyle name="20% - Énfasis3 4 2" xfId="271"/>
    <cellStyle name="20% - Énfasis3 5" xfId="123"/>
    <cellStyle name="20% - Énfasis3 5 2" xfId="298"/>
    <cellStyle name="20% - Énfasis3 6" xfId="141"/>
    <cellStyle name="20% - Énfasis3 6 2" xfId="316"/>
    <cellStyle name="20% - Énfasis3 7" xfId="159"/>
    <cellStyle name="20% - Énfasis3 7 2" xfId="334"/>
    <cellStyle name="20% - Énfasis3 8" xfId="177"/>
    <cellStyle name="20% - Énfasis3 8 2" xfId="352"/>
    <cellStyle name="20% - Énfasis3 9" xfId="195"/>
    <cellStyle name="20% - Énfasis3 9 2" xfId="370"/>
    <cellStyle name="20% - Énfasis4" xfId="31" builtinId="42" customBuiltin="1"/>
    <cellStyle name="20% - Énfasis4 10" xfId="218"/>
    <cellStyle name="20% - Énfasis4 2" xfId="55"/>
    <cellStyle name="20% - Énfasis4 2 2" xfId="236"/>
    <cellStyle name="20% - Énfasis4 3" xfId="73"/>
    <cellStyle name="20% - Énfasis4 3 2" xfId="254"/>
    <cellStyle name="20% - Énfasis4 4" xfId="96"/>
    <cellStyle name="20% - Énfasis4 4 2" xfId="272"/>
    <cellStyle name="20% - Énfasis4 5" xfId="125"/>
    <cellStyle name="20% - Énfasis4 5 2" xfId="300"/>
    <cellStyle name="20% - Énfasis4 6" xfId="143"/>
    <cellStyle name="20% - Énfasis4 6 2" xfId="318"/>
    <cellStyle name="20% - Énfasis4 7" xfId="161"/>
    <cellStyle name="20% - Énfasis4 7 2" xfId="336"/>
    <cellStyle name="20% - Énfasis4 8" xfId="179"/>
    <cellStyle name="20% - Énfasis4 8 2" xfId="354"/>
    <cellStyle name="20% - Énfasis4 9" xfId="197"/>
    <cellStyle name="20% - Énfasis4 9 2" xfId="372"/>
    <cellStyle name="20% - Énfasis5" xfId="35" builtinId="46" customBuiltin="1"/>
    <cellStyle name="20% - Énfasis5 10" xfId="220"/>
    <cellStyle name="20% - Énfasis5 2" xfId="56"/>
    <cellStyle name="20% - Énfasis5 2 2" xfId="237"/>
    <cellStyle name="20% - Énfasis5 3" xfId="74"/>
    <cellStyle name="20% - Énfasis5 3 2" xfId="255"/>
    <cellStyle name="20% - Énfasis5 4" xfId="97"/>
    <cellStyle name="20% - Énfasis5 4 2" xfId="273"/>
    <cellStyle name="20% - Énfasis5 5" xfId="127"/>
    <cellStyle name="20% - Énfasis5 5 2" xfId="302"/>
    <cellStyle name="20% - Énfasis5 6" xfId="145"/>
    <cellStyle name="20% - Énfasis5 6 2" xfId="320"/>
    <cellStyle name="20% - Énfasis5 7" xfId="163"/>
    <cellStyle name="20% - Énfasis5 7 2" xfId="338"/>
    <cellStyle name="20% - Énfasis5 8" xfId="181"/>
    <cellStyle name="20% - Énfasis5 8 2" xfId="356"/>
    <cellStyle name="20% - Énfasis5 9" xfId="199"/>
    <cellStyle name="20% - Énfasis5 9 2" xfId="374"/>
    <cellStyle name="20% - Énfasis6" xfId="39" builtinId="50" customBuiltin="1"/>
    <cellStyle name="20% - Énfasis6 10" xfId="222"/>
    <cellStyle name="20% - Énfasis6 2" xfId="57"/>
    <cellStyle name="20% - Énfasis6 2 2" xfId="238"/>
    <cellStyle name="20% - Énfasis6 3" xfId="75"/>
    <cellStyle name="20% - Énfasis6 3 2" xfId="256"/>
    <cellStyle name="20% - Énfasis6 4" xfId="98"/>
    <cellStyle name="20% - Énfasis6 4 2" xfId="274"/>
    <cellStyle name="20% - Énfasis6 5" xfId="129"/>
    <cellStyle name="20% - Énfasis6 5 2" xfId="304"/>
    <cellStyle name="20% - Énfasis6 6" xfId="147"/>
    <cellStyle name="20% - Énfasis6 6 2" xfId="322"/>
    <cellStyle name="20% - Énfasis6 7" xfId="165"/>
    <cellStyle name="20% - Énfasis6 7 2" xfId="340"/>
    <cellStyle name="20% - Énfasis6 8" xfId="183"/>
    <cellStyle name="20% - Énfasis6 8 2" xfId="358"/>
    <cellStyle name="20% - Énfasis6 9" xfId="201"/>
    <cellStyle name="20% - Énfasis6 9 2" xfId="376"/>
    <cellStyle name="40% - Énfasis1" xfId="20" builtinId="31" customBuiltin="1"/>
    <cellStyle name="40% - Énfasis1 10" xfId="213"/>
    <cellStyle name="40% - Énfasis1 2" xfId="58"/>
    <cellStyle name="40% - Énfasis1 2 2" xfId="239"/>
    <cellStyle name="40% - Énfasis1 3" xfId="76"/>
    <cellStyle name="40% - Énfasis1 3 2" xfId="257"/>
    <cellStyle name="40% - Énfasis1 4" xfId="99"/>
    <cellStyle name="40% - Énfasis1 4 2" xfId="275"/>
    <cellStyle name="40% - Énfasis1 5" xfId="120"/>
    <cellStyle name="40% - Énfasis1 5 2" xfId="295"/>
    <cellStyle name="40% - Énfasis1 6" xfId="138"/>
    <cellStyle name="40% - Énfasis1 6 2" xfId="313"/>
    <cellStyle name="40% - Énfasis1 7" xfId="156"/>
    <cellStyle name="40% - Énfasis1 7 2" xfId="331"/>
    <cellStyle name="40% - Énfasis1 8" xfId="174"/>
    <cellStyle name="40% - Énfasis1 8 2" xfId="349"/>
    <cellStyle name="40% - Énfasis1 9" xfId="192"/>
    <cellStyle name="40% - Énfasis1 9 2" xfId="367"/>
    <cellStyle name="40% - Énfasis2" xfId="24" builtinId="35" customBuiltin="1"/>
    <cellStyle name="40% - Énfasis2 10" xfId="215"/>
    <cellStyle name="40% - Énfasis2 2" xfId="59"/>
    <cellStyle name="40% - Énfasis2 2 2" xfId="240"/>
    <cellStyle name="40% - Énfasis2 3" xfId="77"/>
    <cellStyle name="40% - Énfasis2 3 2" xfId="258"/>
    <cellStyle name="40% - Énfasis2 4" xfId="100"/>
    <cellStyle name="40% - Énfasis2 4 2" xfId="276"/>
    <cellStyle name="40% - Énfasis2 5" xfId="122"/>
    <cellStyle name="40% - Énfasis2 5 2" xfId="297"/>
    <cellStyle name="40% - Énfasis2 6" xfId="140"/>
    <cellStyle name="40% - Énfasis2 6 2" xfId="315"/>
    <cellStyle name="40% - Énfasis2 7" xfId="158"/>
    <cellStyle name="40% - Énfasis2 7 2" xfId="333"/>
    <cellStyle name="40% - Énfasis2 8" xfId="176"/>
    <cellStyle name="40% - Énfasis2 8 2" xfId="351"/>
    <cellStyle name="40% - Énfasis2 9" xfId="194"/>
    <cellStyle name="40% - Énfasis2 9 2" xfId="369"/>
    <cellStyle name="40% - Énfasis3" xfId="28" builtinId="39" customBuiltin="1"/>
    <cellStyle name="40% - Énfasis3 10" xfId="217"/>
    <cellStyle name="40% - Énfasis3 2" xfId="60"/>
    <cellStyle name="40% - Énfasis3 2 2" xfId="241"/>
    <cellStyle name="40% - Énfasis3 3" xfId="78"/>
    <cellStyle name="40% - Énfasis3 3 2" xfId="259"/>
    <cellStyle name="40% - Énfasis3 4" xfId="101"/>
    <cellStyle name="40% - Énfasis3 4 2" xfId="277"/>
    <cellStyle name="40% - Énfasis3 5" xfId="124"/>
    <cellStyle name="40% - Énfasis3 5 2" xfId="299"/>
    <cellStyle name="40% - Énfasis3 6" xfId="142"/>
    <cellStyle name="40% - Énfasis3 6 2" xfId="317"/>
    <cellStyle name="40% - Énfasis3 7" xfId="160"/>
    <cellStyle name="40% - Énfasis3 7 2" xfId="335"/>
    <cellStyle name="40% - Énfasis3 8" xfId="178"/>
    <cellStyle name="40% - Énfasis3 8 2" xfId="353"/>
    <cellStyle name="40% - Énfasis3 9" xfId="196"/>
    <cellStyle name="40% - Énfasis3 9 2" xfId="371"/>
    <cellStyle name="40% - Énfasis4" xfId="32" builtinId="43" customBuiltin="1"/>
    <cellStyle name="40% - Énfasis4 10" xfId="219"/>
    <cellStyle name="40% - Énfasis4 2" xfId="61"/>
    <cellStyle name="40% - Énfasis4 2 2" xfId="242"/>
    <cellStyle name="40% - Énfasis4 3" xfId="79"/>
    <cellStyle name="40% - Énfasis4 3 2" xfId="260"/>
    <cellStyle name="40% - Énfasis4 4" xfId="102"/>
    <cellStyle name="40% - Énfasis4 4 2" xfId="278"/>
    <cellStyle name="40% - Énfasis4 5" xfId="126"/>
    <cellStyle name="40% - Énfasis4 5 2" xfId="301"/>
    <cellStyle name="40% - Énfasis4 6" xfId="144"/>
    <cellStyle name="40% - Énfasis4 6 2" xfId="319"/>
    <cellStyle name="40% - Énfasis4 7" xfId="162"/>
    <cellStyle name="40% - Énfasis4 7 2" xfId="337"/>
    <cellStyle name="40% - Énfasis4 8" xfId="180"/>
    <cellStyle name="40% - Énfasis4 8 2" xfId="355"/>
    <cellStyle name="40% - Énfasis4 9" xfId="198"/>
    <cellStyle name="40% - Énfasis4 9 2" xfId="373"/>
    <cellStyle name="40% - Énfasis5" xfId="36" builtinId="47" customBuiltin="1"/>
    <cellStyle name="40% - Énfasis5 10" xfId="221"/>
    <cellStyle name="40% - Énfasis5 2" xfId="62"/>
    <cellStyle name="40% - Énfasis5 2 2" xfId="243"/>
    <cellStyle name="40% - Énfasis5 3" xfId="80"/>
    <cellStyle name="40% - Énfasis5 3 2" xfId="261"/>
    <cellStyle name="40% - Énfasis5 4" xfId="103"/>
    <cellStyle name="40% - Énfasis5 4 2" xfId="279"/>
    <cellStyle name="40% - Énfasis5 5" xfId="128"/>
    <cellStyle name="40% - Énfasis5 5 2" xfId="303"/>
    <cellStyle name="40% - Énfasis5 6" xfId="146"/>
    <cellStyle name="40% - Énfasis5 6 2" xfId="321"/>
    <cellStyle name="40% - Énfasis5 7" xfId="164"/>
    <cellStyle name="40% - Énfasis5 7 2" xfId="339"/>
    <cellStyle name="40% - Énfasis5 8" xfId="182"/>
    <cellStyle name="40% - Énfasis5 8 2" xfId="357"/>
    <cellStyle name="40% - Énfasis5 9" xfId="200"/>
    <cellStyle name="40% - Énfasis5 9 2" xfId="375"/>
    <cellStyle name="40% - Énfasis6" xfId="40" builtinId="51" customBuiltin="1"/>
    <cellStyle name="40% - Énfasis6 10" xfId="223"/>
    <cellStyle name="40% - Énfasis6 2" xfId="63"/>
    <cellStyle name="40% - Énfasis6 2 2" xfId="244"/>
    <cellStyle name="40% - Énfasis6 3" xfId="81"/>
    <cellStyle name="40% - Énfasis6 3 2" xfId="262"/>
    <cellStyle name="40% - Énfasis6 4" xfId="104"/>
    <cellStyle name="40% - Énfasis6 4 2" xfId="280"/>
    <cellStyle name="40% - Énfasis6 5" xfId="130"/>
    <cellStyle name="40% - Énfasis6 5 2" xfId="305"/>
    <cellStyle name="40% - Énfasis6 6" xfId="148"/>
    <cellStyle name="40% - Énfasis6 6 2" xfId="323"/>
    <cellStyle name="40% - Énfasis6 7" xfId="166"/>
    <cellStyle name="40% - Énfasis6 7 2" xfId="341"/>
    <cellStyle name="40% - Énfasis6 8" xfId="184"/>
    <cellStyle name="40% - Énfasis6 8 2" xfId="359"/>
    <cellStyle name="40% - Énfasis6 9" xfId="202"/>
    <cellStyle name="40% - Énfasis6 9 2" xfId="37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eading 2 2" xfId="393"/>
    <cellStyle name="Hipervínculo 2" xfId="112"/>
    <cellStyle name="Hipervínculo 3" xfId="394"/>
    <cellStyle name="Incorrecto" xfId="7" builtinId="27" customBuiltin="1"/>
    <cellStyle name="Neutral" xfId="8" builtinId="28" customBuiltin="1"/>
    <cellStyle name="Normal" xfId="0" builtinId="0" customBuiltin="1"/>
    <cellStyle name="Normal 10" xfId="210"/>
    <cellStyle name="Normal 11" xfId="384"/>
    <cellStyle name="Normal 12" xfId="386"/>
    <cellStyle name="Normal 13" xfId="385"/>
    <cellStyle name="Normal 14" xfId="389"/>
    <cellStyle name="Normal 2" xfId="42"/>
    <cellStyle name="Normal 2 2" xfId="395"/>
    <cellStyle name="Normal 3" xfId="43"/>
    <cellStyle name="Normal 3 10" xfId="185"/>
    <cellStyle name="Normal 3 10 2" xfId="360"/>
    <cellStyle name="Normal 3 11" xfId="203"/>
    <cellStyle name="Normal 3 11 2" xfId="378"/>
    <cellStyle name="Normal 3 12" xfId="225"/>
    <cellStyle name="Normal 3 2" xfId="45"/>
    <cellStyle name="Normal 3 2 10" xfId="187"/>
    <cellStyle name="Normal 3 2 10 2" xfId="362"/>
    <cellStyle name="Normal 3 2 11" xfId="205"/>
    <cellStyle name="Normal 3 2 11 2" xfId="380"/>
    <cellStyle name="Normal 3 2 12" xfId="227"/>
    <cellStyle name="Normal 3 2 2" xfId="49"/>
    <cellStyle name="Normal 3 2 2 2" xfId="231"/>
    <cellStyle name="Normal 3 2 3" xfId="65"/>
    <cellStyle name="Normal 3 2 3 2" xfId="246"/>
    <cellStyle name="Normal 3 2 4" xfId="83"/>
    <cellStyle name="Normal 3 2 4 2" xfId="264"/>
    <cellStyle name="Normal 3 2 5" xfId="106"/>
    <cellStyle name="Normal 3 2 5 2" xfId="282"/>
    <cellStyle name="Normal 3 2 6" xfId="115"/>
    <cellStyle name="Normal 3 2 6 2" xfId="290"/>
    <cellStyle name="Normal 3 2 7" xfId="133"/>
    <cellStyle name="Normal 3 2 7 2" xfId="308"/>
    <cellStyle name="Normal 3 2 8" xfId="151"/>
    <cellStyle name="Normal 3 2 8 2" xfId="326"/>
    <cellStyle name="Normal 3 2 9" xfId="169"/>
    <cellStyle name="Normal 3 2 9 2" xfId="344"/>
    <cellStyle name="Normal 3 2_800200 LFR" xfId="91"/>
    <cellStyle name="Normal 3 3" xfId="64"/>
    <cellStyle name="Normal 3 3 2" xfId="245"/>
    <cellStyle name="Normal 3 4" xfId="82"/>
    <cellStyle name="Normal 3 4 2" xfId="263"/>
    <cellStyle name="Normal 3 5" xfId="105"/>
    <cellStyle name="Normal 3 5 2" xfId="281"/>
    <cellStyle name="Normal 3 6" xfId="114"/>
    <cellStyle name="Normal 3 6 2" xfId="289"/>
    <cellStyle name="Normal 3 7" xfId="131"/>
    <cellStyle name="Normal 3 7 2" xfId="306"/>
    <cellStyle name="Normal 3 8" xfId="149"/>
    <cellStyle name="Normal 3 8 2" xfId="324"/>
    <cellStyle name="Normal 3 9" xfId="167"/>
    <cellStyle name="Normal 3 9 2" xfId="342"/>
    <cellStyle name="Normal 3_800200 LFR" xfId="92"/>
    <cellStyle name="Normal 4" xfId="44"/>
    <cellStyle name="Normal 4 10" xfId="168"/>
    <cellStyle name="Normal 4 10 2" xfId="343"/>
    <cellStyle name="Normal 4 11" xfId="186"/>
    <cellStyle name="Normal 4 11 2" xfId="361"/>
    <cellStyle name="Normal 4 12" xfId="204"/>
    <cellStyle name="Normal 4 12 2" xfId="379"/>
    <cellStyle name="Normal 4 13" xfId="226"/>
    <cellStyle name="Normal 4 2" xfId="46"/>
    <cellStyle name="Normal 4 2 10" xfId="188"/>
    <cellStyle name="Normal 4 2 10 2" xfId="363"/>
    <cellStyle name="Normal 4 2 11" xfId="206"/>
    <cellStyle name="Normal 4 2 11 2" xfId="381"/>
    <cellStyle name="Normal 4 2 12" xfId="228"/>
    <cellStyle name="Normal 4 2 2" xfId="50"/>
    <cellStyle name="Normal 4 2 2 2" xfId="232"/>
    <cellStyle name="Normal 4 2 3" xfId="67"/>
    <cellStyle name="Normal 4 2 3 2" xfId="248"/>
    <cellStyle name="Normal 4 2 3 3" xfId="388"/>
    <cellStyle name="Normal 4 2 3 4" xfId="390"/>
    <cellStyle name="Normal 4 2 4" xfId="85"/>
    <cellStyle name="Normal 4 2 4 2" xfId="266"/>
    <cellStyle name="Normal 4 2 4 3" xfId="387"/>
    <cellStyle name="Normal 4 2 4 3 2" xfId="391"/>
    <cellStyle name="Normal 4 2 5" xfId="108"/>
    <cellStyle name="Normal 4 2 5 2" xfId="284"/>
    <cellStyle name="Normal 4 2 6" xfId="113"/>
    <cellStyle name="Normal 4 2 6 2" xfId="288"/>
    <cellStyle name="Normal 4 2 7" xfId="134"/>
    <cellStyle name="Normal 4 2 7 2" xfId="309"/>
    <cellStyle name="Normal 4 2 8" xfId="152"/>
    <cellStyle name="Normal 4 2 8 2" xfId="209"/>
    <cellStyle name="Normal 4 2 8 2 2" xfId="383"/>
    <cellStyle name="Normal 4 2 8 3" xfId="327"/>
    <cellStyle name="Normal 4 2 9" xfId="170"/>
    <cellStyle name="Normal 4 2 9 2" xfId="345"/>
    <cellStyle name="Normal 4 2_800200 LFR" xfId="89"/>
    <cellStyle name="Normal 4 3" xfId="48"/>
    <cellStyle name="Normal 4 3 2" xfId="230"/>
    <cellStyle name="Normal 4 4" xfId="66"/>
    <cellStyle name="Normal 4 4 2" xfId="247"/>
    <cellStyle name="Normal 4 5" xfId="84"/>
    <cellStyle name="Normal 4 5 2" xfId="265"/>
    <cellStyle name="Normal 4 6" xfId="107"/>
    <cellStyle name="Normal 4 6 2" xfId="283"/>
    <cellStyle name="Normal 4 7" xfId="116"/>
    <cellStyle name="Normal 4 7 2" xfId="291"/>
    <cellStyle name="Normal 4 8" xfId="132"/>
    <cellStyle name="Normal 4 8 2" xfId="307"/>
    <cellStyle name="Normal 4 9" xfId="150"/>
    <cellStyle name="Normal 4 9 2" xfId="325"/>
    <cellStyle name="Normal 4_800200 LFR" xfId="88"/>
    <cellStyle name="Normal 5" xfId="47"/>
    <cellStyle name="Normal 5 10" xfId="207"/>
    <cellStyle name="Normal 5 10 2" xfId="382"/>
    <cellStyle name="Normal 5 11" xfId="229"/>
    <cellStyle name="Normal 5 2" xfId="68"/>
    <cellStyle name="Normal 5 2 2" xfId="249"/>
    <cellStyle name="Normal 5 3" xfId="86"/>
    <cellStyle name="Normal 5 3 2" xfId="267"/>
    <cellStyle name="Normal 5 4" xfId="109"/>
    <cellStyle name="Normal 5 4 2" xfId="285"/>
    <cellStyle name="Normal 5 5" xfId="117"/>
    <cellStyle name="Normal 5 5 2" xfId="292"/>
    <cellStyle name="Normal 5 6" xfId="135"/>
    <cellStyle name="Normal 5 6 2" xfId="310"/>
    <cellStyle name="Normal 5 7" xfId="153"/>
    <cellStyle name="Normal 5 7 2" xfId="328"/>
    <cellStyle name="Normal 5 8" xfId="171"/>
    <cellStyle name="Normal 5 8 2" xfId="346"/>
    <cellStyle name="Normal 5 9" xfId="189"/>
    <cellStyle name="Normal 5 9 2" xfId="364"/>
    <cellStyle name="Normal 5_800200 LFR" xfId="90"/>
    <cellStyle name="Normal 6" xfId="51"/>
    <cellStyle name="Normal 7" xfId="111"/>
    <cellStyle name="Normal 7 2" xfId="287"/>
    <cellStyle name="Normal 8" xfId="208"/>
    <cellStyle name="Normal 9" xfId="224"/>
    <cellStyle name="Notas" xfId="15" builtinId="10" customBuiltin="1"/>
    <cellStyle name="Notas 10" xfId="211"/>
    <cellStyle name="Notas 2" xfId="69"/>
    <cellStyle name="Notas 2 2" xfId="250"/>
    <cellStyle name="Notas 3" xfId="87"/>
    <cellStyle name="Notas 3 2" xfId="268"/>
    <cellStyle name="Notas 4" xfId="110"/>
    <cellStyle name="Notas 4 2" xfId="286"/>
    <cellStyle name="Notas 5" xfId="118"/>
    <cellStyle name="Notas 5 2" xfId="293"/>
    <cellStyle name="Notas 6" xfId="136"/>
    <cellStyle name="Notas 6 2" xfId="311"/>
    <cellStyle name="Notas 7" xfId="154"/>
    <cellStyle name="Notas 7 2" xfId="329"/>
    <cellStyle name="Notas 8" xfId="172"/>
    <cellStyle name="Notas 8 2" xfId="347"/>
    <cellStyle name="Notas 9" xfId="190"/>
    <cellStyle name="Notas 9 2" xfId="36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996633"/>
      <color rgb="FFFFFFCC"/>
      <color rgb="FFFF9933"/>
      <color rgb="FF009999"/>
      <color rgb="FFFF6600"/>
      <color rgb="FF0066FF"/>
      <color rgb="FFFFFF00"/>
      <color rgb="FF190E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110" zoomScaleNormal="110" workbookViewId="0">
      <selection activeCell="B3" sqref="B3"/>
    </sheetView>
  </sheetViews>
  <sheetFormatPr baseColWidth="10" defaultColWidth="12" defaultRowHeight="10.5" customHeight="1"/>
  <cols>
    <col min="1" max="1" width="3" style="1" customWidth="1"/>
    <col min="2" max="2" width="120.1640625" style="1" bestFit="1" customWidth="1"/>
    <col min="3" max="3" width="19.6640625" style="29" customWidth="1"/>
    <col min="4" max="4" width="14.5" style="29" hidden="1" customWidth="1"/>
    <col min="5" max="5" width="12" style="2"/>
    <col min="6" max="6" width="12.83203125" style="2" bestFit="1" customWidth="1"/>
    <col min="7" max="16384" width="12" style="2"/>
  </cols>
  <sheetData>
    <row r="1" spans="1:6" s="3" customFormat="1" ht="12.75">
      <c r="A1" s="57" t="s">
        <v>93</v>
      </c>
      <c r="B1" s="58"/>
      <c r="C1" s="59"/>
      <c r="D1" s="23"/>
    </row>
    <row r="2" spans="1:6" s="3" customFormat="1" ht="25.5">
      <c r="A2" s="11"/>
      <c r="B2" s="55" t="s">
        <v>96</v>
      </c>
      <c r="C2" s="56" t="s">
        <v>91</v>
      </c>
      <c r="D2" s="31" t="s">
        <v>92</v>
      </c>
    </row>
    <row r="3" spans="1:6" s="4" customFormat="1" ht="12.75">
      <c r="A3" s="19"/>
      <c r="B3" s="7" t="s">
        <v>0</v>
      </c>
      <c r="C3" s="24"/>
      <c r="D3" s="24"/>
    </row>
    <row r="4" spans="1:6" s="3" customFormat="1" ht="12.75">
      <c r="A4" s="11"/>
      <c r="B4" s="7" t="s">
        <v>42</v>
      </c>
      <c r="C4" s="42">
        <v>2300440222</v>
      </c>
      <c r="D4" s="25">
        <v>2326952923</v>
      </c>
    </row>
    <row r="5" spans="1:6" s="3" customFormat="1" ht="12.75">
      <c r="A5" s="11"/>
      <c r="B5" s="8" t="s">
        <v>43</v>
      </c>
      <c r="C5" s="42">
        <v>3662620741</v>
      </c>
      <c r="D5" s="25">
        <v>3798543878</v>
      </c>
      <c r="F5" s="23"/>
    </row>
    <row r="6" spans="1:6" s="3" customFormat="1" ht="12.75">
      <c r="A6" s="11"/>
      <c r="B6" s="8" t="s">
        <v>44</v>
      </c>
      <c r="C6" s="42">
        <v>0</v>
      </c>
      <c r="D6" s="25">
        <v>0</v>
      </c>
    </row>
    <row r="7" spans="1:6" s="3" customFormat="1" ht="12.75">
      <c r="A7" s="11"/>
      <c r="B7" s="8" t="s">
        <v>45</v>
      </c>
      <c r="C7" s="42">
        <v>24882095556</v>
      </c>
      <c r="D7" s="25">
        <v>25045210515</v>
      </c>
    </row>
    <row r="8" spans="1:6" s="3" customFormat="1" ht="12.75">
      <c r="A8" s="11"/>
      <c r="B8" s="8" t="s">
        <v>46</v>
      </c>
      <c r="C8" s="42">
        <v>165756149</v>
      </c>
      <c r="D8" s="25">
        <v>191242185</v>
      </c>
      <c r="F8" s="23"/>
    </row>
    <row r="9" spans="1:6" s="3" customFormat="1" ht="12.75">
      <c r="A9" s="11"/>
      <c r="B9" s="8" t="s">
        <v>47</v>
      </c>
      <c r="C9" s="42">
        <v>25767033</v>
      </c>
      <c r="D9" s="25">
        <v>20579108</v>
      </c>
    </row>
    <row r="10" spans="1:6" s="3" customFormat="1" ht="12.75">
      <c r="A10" s="11"/>
      <c r="B10" s="8" t="s">
        <v>48</v>
      </c>
      <c r="C10" s="42">
        <v>0</v>
      </c>
      <c r="D10" s="25">
        <v>0</v>
      </c>
    </row>
    <row r="11" spans="1:6" s="3" customFormat="1" ht="12.75">
      <c r="A11" s="11"/>
      <c r="B11" s="8" t="s">
        <v>49</v>
      </c>
      <c r="C11" s="42">
        <v>164422657</v>
      </c>
      <c r="D11" s="25">
        <v>118409441</v>
      </c>
    </row>
    <row r="12" spans="1:6" s="3" customFormat="1" ht="12.75">
      <c r="A12" s="11"/>
      <c r="B12" s="8" t="s">
        <v>50</v>
      </c>
      <c r="C12" s="42">
        <v>126617</v>
      </c>
      <c r="D12" s="25">
        <v>10</v>
      </c>
    </row>
    <row r="13" spans="1:6" s="3" customFormat="1" ht="12.75">
      <c r="A13" s="11"/>
      <c r="B13" s="8" t="s">
        <v>51</v>
      </c>
      <c r="C13" s="42">
        <v>1700954</v>
      </c>
      <c r="D13" s="25">
        <v>331907</v>
      </c>
    </row>
    <row r="14" spans="1:6" s="3" customFormat="1" ht="12.75">
      <c r="A14" s="11"/>
      <c r="B14" s="8" t="s">
        <v>52</v>
      </c>
      <c r="C14" s="42">
        <v>1020</v>
      </c>
      <c r="D14" s="25">
        <v>1020</v>
      </c>
    </row>
    <row r="15" spans="1:6" s="3" customFormat="1" ht="12.75">
      <c r="A15" s="11"/>
      <c r="B15" s="8" t="s">
        <v>53</v>
      </c>
      <c r="C15" s="42">
        <v>98527910</v>
      </c>
      <c r="D15" s="25">
        <v>91758709</v>
      </c>
    </row>
    <row r="16" spans="1:6" s="3" customFormat="1" ht="12.75">
      <c r="A16" s="11"/>
      <c r="B16" s="8" t="s">
        <v>54</v>
      </c>
      <c r="C16" s="42">
        <v>443789186</v>
      </c>
      <c r="D16" s="25">
        <v>451588965</v>
      </c>
    </row>
    <row r="17" spans="1:6" s="3" customFormat="1" ht="12.75">
      <c r="A17" s="11"/>
      <c r="B17" s="8" t="s">
        <v>55</v>
      </c>
      <c r="C17" s="42">
        <v>0</v>
      </c>
      <c r="D17" s="25">
        <v>0</v>
      </c>
    </row>
    <row r="18" spans="1:6" s="3" customFormat="1" ht="12.75">
      <c r="A18" s="11"/>
      <c r="B18" s="8" t="s">
        <v>56</v>
      </c>
      <c r="C18" s="42">
        <v>0</v>
      </c>
      <c r="D18" s="25">
        <v>0</v>
      </c>
    </row>
    <row r="19" spans="1:6" s="3" customFormat="1" ht="12.75">
      <c r="A19" s="11"/>
      <c r="B19" s="8" t="s">
        <v>57</v>
      </c>
      <c r="C19" s="42">
        <v>22723705</v>
      </c>
      <c r="D19" s="25">
        <v>22723705</v>
      </c>
    </row>
    <row r="20" spans="1:6" s="3" customFormat="1" ht="12.75">
      <c r="A20" s="11"/>
      <c r="B20" s="8" t="s">
        <v>58</v>
      </c>
      <c r="C20" s="42">
        <v>132564797</v>
      </c>
      <c r="D20" s="25">
        <v>127876725</v>
      </c>
    </row>
    <row r="21" spans="1:6" s="3" customFormat="1" ht="12.75">
      <c r="A21" s="11"/>
      <c r="B21" s="8" t="s">
        <v>59</v>
      </c>
      <c r="C21" s="42">
        <v>0</v>
      </c>
      <c r="D21" s="25">
        <v>0</v>
      </c>
    </row>
    <row r="22" spans="1:6" s="3" customFormat="1" ht="12.75">
      <c r="A22" s="11"/>
      <c r="B22" s="8" t="s">
        <v>60</v>
      </c>
      <c r="C22" s="42">
        <v>765185473</v>
      </c>
      <c r="D22" s="25">
        <v>736168472</v>
      </c>
    </row>
    <row r="23" spans="1:6" s="4" customFormat="1" ht="12.75">
      <c r="A23" s="19"/>
      <c r="B23" s="40" t="s">
        <v>61</v>
      </c>
      <c r="C23" s="43">
        <f>SUM(C4:C22)</f>
        <v>32665722020</v>
      </c>
      <c r="D23" s="26">
        <f>SUM(D4:D22)</f>
        <v>32931387563</v>
      </c>
      <c r="F23" s="39"/>
    </row>
    <row r="24" spans="1:6" s="3" customFormat="1" ht="12.75">
      <c r="A24" s="22"/>
      <c r="B24" s="41" t="s">
        <v>79</v>
      </c>
      <c r="C24" s="44"/>
      <c r="D24" s="27"/>
    </row>
    <row r="25" spans="1:6" s="3" customFormat="1" ht="12.75">
      <c r="A25" s="22"/>
      <c r="B25" s="41" t="s">
        <v>80</v>
      </c>
      <c r="C25" s="44"/>
      <c r="D25" s="27"/>
    </row>
    <row r="26" spans="1:6" s="3" customFormat="1" ht="12.75">
      <c r="A26" s="11"/>
      <c r="B26" s="8" t="s">
        <v>62</v>
      </c>
      <c r="C26" s="42">
        <v>20296693146</v>
      </c>
      <c r="D26" s="25">
        <v>21329032083</v>
      </c>
    </row>
    <row r="27" spans="1:6" s="3" customFormat="1" ht="12.75">
      <c r="A27" s="11"/>
      <c r="B27" s="8" t="s">
        <v>63</v>
      </c>
      <c r="C27" s="42">
        <v>4773110011</v>
      </c>
      <c r="D27" s="25">
        <v>4085598952</v>
      </c>
    </row>
    <row r="28" spans="1:6" s="3" customFormat="1" ht="12.75">
      <c r="A28" s="11"/>
      <c r="B28" s="8" t="s">
        <v>81</v>
      </c>
      <c r="C28" s="42">
        <v>0</v>
      </c>
      <c r="D28" s="25">
        <v>0</v>
      </c>
    </row>
    <row r="29" spans="1:6" s="3" customFormat="1" ht="12.75">
      <c r="A29" s="11"/>
      <c r="B29" s="8" t="s">
        <v>64</v>
      </c>
      <c r="C29" s="42">
        <v>93875874</v>
      </c>
      <c r="D29" s="25">
        <v>75181961</v>
      </c>
    </row>
    <row r="30" spans="1:6" s="3" customFormat="1" ht="12.75">
      <c r="A30" s="11"/>
      <c r="B30" s="8" t="s">
        <v>65</v>
      </c>
      <c r="C30" s="42">
        <v>5466545</v>
      </c>
      <c r="D30" s="25">
        <v>7409770</v>
      </c>
    </row>
    <row r="31" spans="1:6" s="3" customFormat="1" ht="12.75">
      <c r="A31" s="11"/>
      <c r="B31" s="8" t="s">
        <v>66</v>
      </c>
      <c r="C31" s="42">
        <v>619356661</v>
      </c>
      <c r="D31" s="25">
        <v>566051129</v>
      </c>
    </row>
    <row r="32" spans="1:6" s="3" customFormat="1" ht="12.75">
      <c r="A32" s="11"/>
      <c r="B32" s="8" t="s">
        <v>67</v>
      </c>
      <c r="C32" s="42">
        <v>113684203</v>
      </c>
      <c r="D32" s="25">
        <v>56706670</v>
      </c>
    </row>
    <row r="33" spans="1:6" s="3" customFormat="1" ht="12.75">
      <c r="A33" s="11"/>
      <c r="B33" s="8" t="s">
        <v>68</v>
      </c>
      <c r="C33" s="42">
        <v>216544985</v>
      </c>
      <c r="D33" s="25">
        <v>149212049</v>
      </c>
    </row>
    <row r="34" spans="1:6" s="3" customFormat="1" ht="12.75">
      <c r="A34" s="11"/>
      <c r="B34" s="8" t="s">
        <v>69</v>
      </c>
      <c r="C34" s="42">
        <v>2404104786</v>
      </c>
      <c r="D34" s="25">
        <v>2481228734</v>
      </c>
    </row>
    <row r="35" spans="1:6" s="3" customFormat="1" ht="12.75">
      <c r="A35" s="11"/>
      <c r="B35" s="8" t="s">
        <v>70</v>
      </c>
      <c r="C35" s="42">
        <v>10358280</v>
      </c>
      <c r="D35" s="25">
        <v>14537490</v>
      </c>
    </row>
    <row r="36" spans="1:6" s="3" customFormat="1" ht="12.75">
      <c r="A36" s="11"/>
      <c r="B36" s="8" t="s">
        <v>71</v>
      </c>
      <c r="C36" s="42">
        <v>0</v>
      </c>
      <c r="D36" s="25">
        <v>0</v>
      </c>
    </row>
    <row r="37" spans="1:6" s="3" customFormat="1" ht="12.75">
      <c r="A37" s="11"/>
      <c r="B37" s="8" t="s">
        <v>72</v>
      </c>
      <c r="C37" s="42">
        <v>150112980</v>
      </c>
      <c r="D37" s="25">
        <v>156582371</v>
      </c>
    </row>
    <row r="38" spans="1:6" s="4" customFormat="1" ht="12.75">
      <c r="A38" s="19"/>
      <c r="B38" s="40" t="s">
        <v>73</v>
      </c>
      <c r="C38" s="43">
        <f>SUM(C26:C37)</f>
        <v>28683307471</v>
      </c>
      <c r="D38" s="26">
        <f>SUM(D26:D37)</f>
        <v>28921541209</v>
      </c>
      <c r="F38" s="39"/>
    </row>
    <row r="39" spans="1:6" s="3" customFormat="1" ht="12.75">
      <c r="A39" s="11"/>
      <c r="B39" s="8" t="s">
        <v>1</v>
      </c>
      <c r="C39" s="45"/>
      <c r="D39" s="24"/>
      <c r="F39" s="23"/>
    </row>
    <row r="40" spans="1:6" s="3" customFormat="1" ht="12.75">
      <c r="A40" s="11"/>
      <c r="B40" s="8" t="s">
        <v>74</v>
      </c>
      <c r="C40" s="48">
        <v>4676992</v>
      </c>
      <c r="D40" s="25">
        <v>4676992</v>
      </c>
    </row>
    <row r="41" spans="1:6" s="3" customFormat="1" ht="12.75">
      <c r="A41" s="11"/>
      <c r="B41" s="8" t="s">
        <v>75</v>
      </c>
      <c r="C41" s="42">
        <v>0</v>
      </c>
      <c r="D41" s="25">
        <v>0</v>
      </c>
    </row>
    <row r="42" spans="1:6" s="3" customFormat="1" ht="12.75">
      <c r="A42" s="11"/>
      <c r="B42" s="8" t="s">
        <v>76</v>
      </c>
      <c r="C42" s="42">
        <v>0</v>
      </c>
      <c r="D42" s="25">
        <v>0</v>
      </c>
    </row>
    <row r="43" spans="1:6" s="3" customFormat="1" ht="12.75">
      <c r="A43" s="11"/>
      <c r="B43" s="8" t="s">
        <v>77</v>
      </c>
      <c r="C43" s="42">
        <v>0</v>
      </c>
      <c r="D43" s="25">
        <v>0</v>
      </c>
    </row>
    <row r="44" spans="1:6" s="3" customFormat="1" ht="12.75">
      <c r="A44" s="11"/>
      <c r="B44" s="8" t="s">
        <v>78</v>
      </c>
      <c r="C44" s="42">
        <v>720444583</v>
      </c>
      <c r="D44" s="25">
        <v>720444583</v>
      </c>
    </row>
    <row r="45" spans="1:6" s="3" customFormat="1" ht="12.75">
      <c r="A45" s="11"/>
      <c r="B45" s="8" t="s">
        <v>82</v>
      </c>
      <c r="C45" s="42">
        <v>117609040</v>
      </c>
      <c r="D45" s="25">
        <v>287815270</v>
      </c>
    </row>
    <row r="46" spans="1:6" s="3" customFormat="1" ht="12.75">
      <c r="A46" s="11"/>
      <c r="B46" s="8" t="s">
        <v>83</v>
      </c>
      <c r="C46" s="42">
        <v>83503452</v>
      </c>
      <c r="D46" s="25">
        <v>66720631</v>
      </c>
    </row>
    <row r="47" spans="1:6" s="3" customFormat="1" ht="12.75">
      <c r="A47" s="11"/>
      <c r="B47" s="8" t="s">
        <v>84</v>
      </c>
      <c r="C47" s="42">
        <v>110437016</v>
      </c>
      <c r="D47" s="25">
        <v>101232519</v>
      </c>
    </row>
    <row r="48" spans="1:6" s="3" customFormat="1" ht="12.75">
      <c r="A48" s="11"/>
      <c r="B48" s="8" t="s">
        <v>85</v>
      </c>
      <c r="C48" s="42">
        <v>2945743466</v>
      </c>
      <c r="D48" s="25">
        <v>2828956359</v>
      </c>
    </row>
    <row r="49" spans="1:4" s="3" customFormat="1" ht="12.75">
      <c r="A49" s="11"/>
      <c r="B49" s="40" t="s">
        <v>86</v>
      </c>
      <c r="C49" s="43">
        <f>C40+C41-C42+C43+C44+C45+C46+C47+C48</f>
        <v>3982414549</v>
      </c>
      <c r="D49" s="26">
        <f>D40+D41-D42+D43+D44+D45+D46+D47+D48</f>
        <v>4009846354</v>
      </c>
    </row>
    <row r="50" spans="1:4" s="3" customFormat="1" ht="12.75">
      <c r="A50" s="11"/>
      <c r="B50" s="7" t="s">
        <v>87</v>
      </c>
      <c r="C50" s="46">
        <v>0</v>
      </c>
      <c r="D50" s="25">
        <v>0</v>
      </c>
    </row>
    <row r="51" spans="1:4" s="4" customFormat="1" ht="12.75">
      <c r="A51" s="19"/>
      <c r="B51" s="10" t="s">
        <v>88</v>
      </c>
      <c r="C51" s="43">
        <f>C49+C50</f>
        <v>3982414549</v>
      </c>
      <c r="D51" s="26">
        <f>D49+D50</f>
        <v>4009846354</v>
      </c>
    </row>
    <row r="52" spans="1:4" s="4" customFormat="1" ht="13.5" thickBot="1">
      <c r="A52" s="20"/>
      <c r="B52" s="18" t="s">
        <v>2</v>
      </c>
      <c r="C52" s="47">
        <f>C38+C51</f>
        <v>32665722020</v>
      </c>
      <c r="D52" s="28">
        <f>D38+D51</f>
        <v>32931387563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="120" zoomScaleNormal="120" workbookViewId="0">
      <selection activeCell="B10" sqref="B10"/>
    </sheetView>
  </sheetViews>
  <sheetFormatPr baseColWidth="10" defaultColWidth="12" defaultRowHeight="11.25"/>
  <cols>
    <col min="1" max="1" width="2.5" style="1" customWidth="1"/>
    <col min="2" max="2" width="110" style="1" customWidth="1"/>
    <col min="3" max="3" width="19.33203125" style="1" customWidth="1"/>
    <col min="4" max="4" width="19.33203125" style="1" hidden="1" customWidth="1"/>
    <col min="5" max="16384" width="12" style="2"/>
  </cols>
  <sheetData>
    <row r="1" spans="1:4" s="3" customFormat="1" ht="12.75">
      <c r="A1" s="57" t="s">
        <v>94</v>
      </c>
      <c r="B1" s="58"/>
      <c r="C1" s="59"/>
    </row>
    <row r="2" spans="1:4" s="3" customFormat="1" ht="25.5">
      <c r="A2" s="11"/>
      <c r="B2" s="7" t="s">
        <v>95</v>
      </c>
      <c r="C2" s="54" t="s">
        <v>89</v>
      </c>
      <c r="D2" s="30" t="s">
        <v>90</v>
      </c>
    </row>
    <row r="3" spans="1:4" s="3" customFormat="1" ht="12.75">
      <c r="A3" s="11"/>
      <c r="B3" s="7" t="s">
        <v>3</v>
      </c>
      <c r="C3" s="12"/>
      <c r="D3" s="12"/>
    </row>
    <row r="4" spans="1:4" s="3" customFormat="1" ht="12.75">
      <c r="A4" s="11"/>
      <c r="B4" s="7" t="s">
        <v>4</v>
      </c>
      <c r="C4" s="49">
        <v>937908033</v>
      </c>
      <c r="D4" s="32">
        <v>840334370</v>
      </c>
    </row>
    <row r="5" spans="1:4" s="3" customFormat="1" ht="12.75">
      <c r="A5" s="11"/>
      <c r="B5" s="7" t="s">
        <v>5</v>
      </c>
      <c r="C5" s="50">
        <v>8124876</v>
      </c>
      <c r="D5" s="32">
        <v>112548081</v>
      </c>
    </row>
    <row r="6" spans="1:4" s="5" customFormat="1" ht="12.75">
      <c r="A6" s="11"/>
      <c r="B6" s="9" t="s">
        <v>35</v>
      </c>
      <c r="C6" s="49">
        <v>0</v>
      </c>
      <c r="D6" s="33">
        <v>0</v>
      </c>
    </row>
    <row r="7" spans="1:4" s="5" customFormat="1" ht="12.75">
      <c r="A7" s="11"/>
      <c r="B7" s="9" t="s">
        <v>36</v>
      </c>
      <c r="C7" s="49">
        <v>0</v>
      </c>
      <c r="D7" s="33">
        <v>0</v>
      </c>
    </row>
    <row r="8" spans="1:4" s="5" customFormat="1" ht="12.75">
      <c r="A8" s="11"/>
      <c r="B8" s="9" t="s">
        <v>37</v>
      </c>
      <c r="C8" s="49">
        <v>0</v>
      </c>
      <c r="D8" s="33">
        <v>0</v>
      </c>
    </row>
    <row r="9" spans="1:4" s="3" customFormat="1" ht="12.75">
      <c r="A9" s="11"/>
      <c r="B9" s="7" t="s">
        <v>6</v>
      </c>
      <c r="C9" s="49">
        <v>103042008</v>
      </c>
      <c r="D9" s="32">
        <v>96480572</v>
      </c>
    </row>
    <row r="10" spans="1:4" s="3" customFormat="1" ht="12.75">
      <c r="A10" s="11"/>
      <c r="B10" s="8" t="s">
        <v>38</v>
      </c>
      <c r="C10" s="49">
        <v>159332186</v>
      </c>
      <c r="D10" s="33">
        <v>148910644</v>
      </c>
    </row>
    <row r="11" spans="1:4" s="3" customFormat="1" ht="12.75">
      <c r="A11" s="11"/>
      <c r="B11" s="7" t="s">
        <v>39</v>
      </c>
      <c r="C11" s="49">
        <v>16803460</v>
      </c>
      <c r="D11" s="32">
        <v>11782842</v>
      </c>
    </row>
    <row r="12" spans="1:4" s="3" customFormat="1" ht="12.75">
      <c r="A12" s="11"/>
      <c r="B12" s="7" t="s">
        <v>7</v>
      </c>
      <c r="C12" s="49">
        <v>0</v>
      </c>
      <c r="D12" s="32">
        <v>0</v>
      </c>
    </row>
    <row r="13" spans="1:4" s="3" customFormat="1" ht="12.75">
      <c r="A13" s="11"/>
      <c r="B13" s="7" t="s">
        <v>8</v>
      </c>
      <c r="C13" s="49">
        <v>578603762</v>
      </c>
      <c r="D13" s="32">
        <v>472888265</v>
      </c>
    </row>
    <row r="14" spans="1:4" s="3" customFormat="1" ht="12.75">
      <c r="A14" s="11"/>
      <c r="B14" s="7" t="s">
        <v>9</v>
      </c>
      <c r="C14" s="49">
        <v>16576239</v>
      </c>
      <c r="D14" s="32">
        <v>10690603</v>
      </c>
    </row>
    <row r="15" spans="1:4" s="3" customFormat="1" ht="12.75">
      <c r="A15" s="11"/>
      <c r="B15" s="10" t="s">
        <v>10</v>
      </c>
      <c r="C15" s="51">
        <f>C4+C5-C6+C7-C8-C9-C10-C11-C12-C13+C14</f>
        <v>104827732</v>
      </c>
      <c r="D15" s="34">
        <f>D4+D5-D6+D7-D8-D9-D10-D11-D12-D13+D14</f>
        <v>233510731</v>
      </c>
    </row>
    <row r="16" spans="1:4" s="3" customFormat="1" ht="12.75">
      <c r="A16" s="11"/>
      <c r="B16" s="7" t="s">
        <v>11</v>
      </c>
      <c r="C16" s="50">
        <v>0</v>
      </c>
      <c r="D16" s="32">
        <v>0</v>
      </c>
    </row>
    <row r="17" spans="1:4" s="3" customFormat="1" ht="12.75">
      <c r="A17" s="11"/>
      <c r="B17" s="7" t="s">
        <v>12</v>
      </c>
      <c r="C17" s="50">
        <v>32609732</v>
      </c>
      <c r="D17" s="32">
        <v>-14978456</v>
      </c>
    </row>
    <row r="18" spans="1:4" s="3" customFormat="1" ht="12.75">
      <c r="A18" s="11"/>
      <c r="B18" s="7" t="s">
        <v>13</v>
      </c>
      <c r="C18" s="50">
        <v>0</v>
      </c>
      <c r="D18" s="32">
        <v>0</v>
      </c>
    </row>
    <row r="19" spans="1:4" s="3" customFormat="1" ht="12.75">
      <c r="A19" s="11"/>
      <c r="B19" s="8" t="s">
        <v>14</v>
      </c>
      <c r="C19" s="50">
        <v>0</v>
      </c>
      <c r="D19" s="32">
        <v>0</v>
      </c>
    </row>
    <row r="20" spans="1:4" s="3" customFormat="1" ht="12.75">
      <c r="A20" s="11"/>
      <c r="B20" s="8" t="s">
        <v>15</v>
      </c>
      <c r="C20" s="50">
        <v>0</v>
      </c>
      <c r="D20" s="32">
        <v>0</v>
      </c>
    </row>
    <row r="21" spans="1:4" s="3" customFormat="1" ht="12.75">
      <c r="A21" s="11"/>
      <c r="B21" s="7" t="s">
        <v>16</v>
      </c>
      <c r="C21" s="50">
        <v>38432591</v>
      </c>
      <c r="D21" s="32">
        <v>5868979</v>
      </c>
    </row>
    <row r="22" spans="1:4" s="3" customFormat="1" ht="12.75">
      <c r="A22" s="11"/>
      <c r="B22" s="7" t="s">
        <v>17</v>
      </c>
      <c r="C22" s="50">
        <v>0</v>
      </c>
      <c r="D22" s="32">
        <v>0</v>
      </c>
    </row>
    <row r="23" spans="1:4" s="3" customFormat="1" ht="25.5">
      <c r="A23" s="11"/>
      <c r="B23" s="7" t="s">
        <v>18</v>
      </c>
      <c r="C23" s="50">
        <v>0</v>
      </c>
      <c r="D23" s="32">
        <v>0</v>
      </c>
    </row>
    <row r="24" spans="1:4" s="3" customFormat="1" ht="12.75">
      <c r="A24" s="11"/>
      <c r="B24" s="10" t="s">
        <v>19</v>
      </c>
      <c r="C24" s="51">
        <f>C15+C16+C17+C18+C19-C20+C21+C22+C23</f>
        <v>175870055</v>
      </c>
      <c r="D24" s="34">
        <f>D15+D16+D17+D18+D19-D20+D21+D22+D23</f>
        <v>224401254</v>
      </c>
    </row>
    <row r="25" spans="1:4" s="3" customFormat="1" ht="12.75">
      <c r="A25" s="11"/>
      <c r="B25" s="9" t="s">
        <v>40</v>
      </c>
      <c r="C25" s="50">
        <v>58261015</v>
      </c>
      <c r="D25" s="32">
        <v>62837149</v>
      </c>
    </row>
    <row r="26" spans="1:4" s="3" customFormat="1" ht="12.75">
      <c r="A26" s="11"/>
      <c r="B26" s="10" t="s">
        <v>20</v>
      </c>
      <c r="C26" s="51">
        <f>C24-C25</f>
        <v>117609040</v>
      </c>
      <c r="D26" s="34">
        <f>D24-D25</f>
        <v>161564105</v>
      </c>
    </row>
    <row r="27" spans="1:4" s="3" customFormat="1" ht="12.75">
      <c r="A27" s="11"/>
      <c r="B27" s="7" t="s">
        <v>21</v>
      </c>
      <c r="C27" s="50">
        <v>0</v>
      </c>
      <c r="D27" s="32">
        <v>0</v>
      </c>
    </row>
    <row r="28" spans="1:4" s="3" customFormat="1" ht="12.75">
      <c r="A28" s="11"/>
      <c r="B28" s="10" t="s">
        <v>22</v>
      </c>
      <c r="C28" s="51">
        <f>C26+C27</f>
        <v>117609040</v>
      </c>
      <c r="D28" s="34">
        <f>D26+D27</f>
        <v>161564105</v>
      </c>
    </row>
    <row r="29" spans="1:4" s="3" customFormat="1" ht="12.75">
      <c r="A29" s="11"/>
      <c r="B29" s="7" t="s">
        <v>23</v>
      </c>
      <c r="C29" s="52"/>
      <c r="D29" s="35"/>
    </row>
    <row r="30" spans="1:4" s="3" customFormat="1" ht="12.75">
      <c r="A30" s="11"/>
      <c r="B30" s="7" t="s">
        <v>24</v>
      </c>
      <c r="C30" s="50">
        <v>117609040</v>
      </c>
      <c r="D30" s="32">
        <v>161564105</v>
      </c>
    </row>
    <row r="31" spans="1:4" s="3" customFormat="1" ht="13.5" hidden="1" thickBot="1">
      <c r="A31" s="13"/>
      <c r="B31" s="6" t="s">
        <v>25</v>
      </c>
      <c r="C31" s="53">
        <v>0</v>
      </c>
      <c r="D31" s="36">
        <v>0</v>
      </c>
    </row>
    <row r="32" spans="1:4" s="3" customFormat="1" ht="12.75">
      <c r="A32" s="14"/>
      <c r="B32" s="15"/>
      <c r="C32" s="15"/>
      <c r="D32" s="15"/>
    </row>
    <row r="33" spans="1:4" s="3" customFormat="1" ht="26.25" hidden="1" thickBot="1">
      <c r="A33" s="16"/>
      <c r="B33" s="17" t="s">
        <v>26</v>
      </c>
      <c r="C33" s="21" t="s">
        <v>41</v>
      </c>
      <c r="D33" s="21" t="s">
        <v>41</v>
      </c>
    </row>
    <row r="34" spans="1:4" s="3" customFormat="1" ht="12.75" hidden="1">
      <c r="A34" s="11"/>
      <c r="B34" s="7" t="s">
        <v>27</v>
      </c>
      <c r="C34" s="12"/>
      <c r="D34" s="12"/>
    </row>
    <row r="35" spans="1:4" s="3" customFormat="1" ht="12.75" hidden="1">
      <c r="A35" s="11"/>
      <c r="B35" s="7" t="s">
        <v>28</v>
      </c>
      <c r="C35" s="32"/>
      <c r="D35" s="32"/>
    </row>
    <row r="36" spans="1:4" s="3" customFormat="1" ht="12.75" hidden="1">
      <c r="A36" s="11"/>
      <c r="B36" s="7" t="s">
        <v>29</v>
      </c>
      <c r="C36" s="32"/>
      <c r="D36" s="32"/>
    </row>
    <row r="37" spans="1:4" s="3" customFormat="1" ht="12.75" hidden="1">
      <c r="A37" s="11"/>
      <c r="B37" s="10" t="s">
        <v>30</v>
      </c>
      <c r="C37" s="34">
        <f>C35+C36</f>
        <v>0</v>
      </c>
      <c r="D37" s="34">
        <f>D35+D36</f>
        <v>0</v>
      </c>
    </row>
    <row r="38" spans="1:4" s="3" customFormat="1" ht="12.75" hidden="1">
      <c r="A38" s="11"/>
      <c r="B38" s="7" t="s">
        <v>31</v>
      </c>
      <c r="C38" s="35"/>
      <c r="D38" s="35"/>
    </row>
    <row r="39" spans="1:4" s="3" customFormat="1" ht="12.75" hidden="1">
      <c r="A39" s="11"/>
      <c r="B39" s="7" t="s">
        <v>32</v>
      </c>
      <c r="C39" s="32"/>
      <c r="D39" s="32"/>
    </row>
    <row r="40" spans="1:4" s="3" customFormat="1" ht="12.75" hidden="1">
      <c r="A40" s="11"/>
      <c r="B40" s="7" t="s">
        <v>33</v>
      </c>
      <c r="C40" s="32"/>
      <c r="D40" s="32"/>
    </row>
    <row r="41" spans="1:4" s="3" customFormat="1" ht="13.5" hidden="1" thickBot="1">
      <c r="A41" s="13"/>
      <c r="B41" s="18" t="s">
        <v>34</v>
      </c>
      <c r="C41" s="37">
        <f>C39+C40</f>
        <v>0</v>
      </c>
      <c r="D41" s="37">
        <f>D39+D40</f>
        <v>0</v>
      </c>
    </row>
    <row r="42" spans="1:4" hidden="1">
      <c r="C42" s="38"/>
      <c r="D42" s="38"/>
    </row>
    <row r="43" spans="1:4" hidden="1"/>
    <row r="44" spans="1:4" hidden="1"/>
    <row r="45" spans="1:4" hidden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220000</vt:lpstr>
      <vt:lpstr>320000</vt:lpstr>
    </vt:vector>
  </TitlesOfParts>
  <Company>Fujitsu Limited.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 Reporting Module Powered by XWand.</dc:creator>
  <cp:lastModifiedBy>Fernando Henao Sarabia</cp:lastModifiedBy>
  <dcterms:created xsi:type="dcterms:W3CDTF">2013-11-21T15:21:58Z</dcterms:created>
  <dcterms:modified xsi:type="dcterms:W3CDTF">2016-10-25T17:16:34Z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